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alma\Desktop\LA VOCE DELLA SCUOLA\SITOWEB\"/>
    </mc:Choice>
  </mc:AlternateContent>
  <xr:revisionPtr revIDLastSave="0" documentId="8_{B058A192-FFF3-4F4C-A45D-3A26D334AB5D}" xr6:coauthVersionLast="47" xr6:coauthVersionMax="47" xr10:uidLastSave="{00000000-0000-0000-0000-000000000000}"/>
  <bookViews>
    <workbookView xWindow="1950" yWindow="1950" windowWidth="10710" windowHeight="7875" xr2:uid="{00000000-000D-0000-FFFF-FFFF00000000}"/>
  </bookViews>
  <sheets>
    <sheet name="PRIMA-POSIZIONE" sheetId="1" r:id="rId1"/>
    <sheet name="SECONDA-POSIZI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2" l="1"/>
  <c r="M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8" i="2"/>
  <c r="O26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P25" i="1" s="1"/>
  <c r="O8" i="1"/>
  <c r="M8" i="1"/>
  <c r="K26" i="1"/>
  <c r="M26" i="1" s="1"/>
  <c r="N25" i="1"/>
  <c r="G26" i="2"/>
  <c r="J26" i="2"/>
  <c r="G8" i="2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P22" i="1" l="1"/>
  <c r="P14" i="1"/>
  <c r="M18" i="2"/>
  <c r="P8" i="1"/>
  <c r="M13" i="2"/>
  <c r="P16" i="1"/>
  <c r="P13" i="1"/>
  <c r="M24" i="2"/>
  <c r="N9" i="1"/>
  <c r="P9" i="1" s="1"/>
  <c r="N10" i="1"/>
  <c r="P10" i="1" s="1"/>
  <c r="N11" i="1"/>
  <c r="P11" i="1" s="1"/>
  <c r="N12" i="1"/>
  <c r="P12" i="1" s="1"/>
  <c r="N13" i="1"/>
  <c r="N14" i="1"/>
  <c r="N15" i="1"/>
  <c r="P15" i="1" s="1"/>
  <c r="N16" i="1"/>
  <c r="N17" i="1"/>
  <c r="P17" i="1" s="1"/>
  <c r="N18" i="1"/>
  <c r="P18" i="1" s="1"/>
  <c r="N19" i="1"/>
  <c r="P19" i="1" s="1"/>
  <c r="N20" i="1"/>
  <c r="P20" i="1" s="1"/>
  <c r="N21" i="1"/>
  <c r="P21" i="1" s="1"/>
  <c r="N22" i="1"/>
  <c r="N23" i="1"/>
  <c r="P23" i="1" s="1"/>
  <c r="N24" i="1"/>
  <c r="P24" i="1" s="1"/>
  <c r="N26" i="1"/>
  <c r="P26" i="1" s="1"/>
  <c r="N8" i="1"/>
  <c r="K26" i="2"/>
  <c r="M26" i="2" s="1"/>
  <c r="K9" i="2"/>
  <c r="M9" i="2" s="1"/>
  <c r="K10" i="2"/>
  <c r="M10" i="2" s="1"/>
  <c r="K11" i="2"/>
  <c r="M11" i="2" s="1"/>
  <c r="K12" i="2"/>
  <c r="M12" i="2" s="1"/>
  <c r="K13" i="2"/>
  <c r="K14" i="2"/>
  <c r="M14" i="2" s="1"/>
  <c r="K15" i="2"/>
  <c r="M15" i="2" s="1"/>
  <c r="K16" i="2"/>
  <c r="M16" i="2" s="1"/>
  <c r="K17" i="2"/>
  <c r="M17" i="2" s="1"/>
  <c r="K18" i="2"/>
  <c r="K19" i="2"/>
  <c r="M19" i="2" s="1"/>
  <c r="K20" i="2"/>
  <c r="M20" i="2" s="1"/>
  <c r="K21" i="2"/>
  <c r="M21" i="2" s="1"/>
  <c r="K22" i="2"/>
  <c r="M22" i="2" s="1"/>
  <c r="K23" i="2"/>
  <c r="M23" i="2" s="1"/>
  <c r="K24" i="2"/>
  <c r="K25" i="2"/>
  <c r="M25" i="2" s="1"/>
  <c r="D10" i="2" l="1"/>
  <c r="D9" i="2"/>
  <c r="D8" i="2"/>
  <c r="D26" i="2" l="1"/>
  <c r="G25" i="2"/>
  <c r="D25" i="2"/>
  <c r="G24" i="2"/>
  <c r="D24" i="2"/>
  <c r="J23" i="2"/>
  <c r="G23" i="2"/>
  <c r="D23" i="2"/>
  <c r="J22" i="2"/>
  <c r="G22" i="2"/>
  <c r="D22" i="2"/>
  <c r="G21" i="2"/>
  <c r="D21" i="2"/>
  <c r="G20" i="2"/>
  <c r="D20" i="2"/>
  <c r="G19" i="2"/>
  <c r="D19" i="2"/>
  <c r="G18" i="2"/>
  <c r="D18" i="2"/>
  <c r="G17" i="2"/>
  <c r="D17" i="2"/>
  <c r="J16" i="2"/>
  <c r="G16" i="2"/>
  <c r="D16" i="2"/>
  <c r="G15" i="2"/>
  <c r="D15" i="2"/>
  <c r="G14" i="2"/>
  <c r="D14" i="2"/>
  <c r="G13" i="2"/>
  <c r="D13" i="2"/>
  <c r="G12" i="2"/>
  <c r="D12" i="2"/>
  <c r="J11" i="2"/>
  <c r="G11" i="2"/>
  <c r="D11" i="2"/>
  <c r="J10" i="2"/>
  <c r="G10" i="2"/>
  <c r="G9" i="2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</calcChain>
</file>

<file path=xl/sharedStrings.xml><?xml version="1.0" encoding="utf-8"?>
<sst xmlns="http://schemas.openxmlformats.org/spreadsheetml/2006/main" count="69" uniqueCount="35">
  <si>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</si>
  <si>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</si>
  <si>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</si>
  <si>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</si>
  <si>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</si>
  <si>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</si>
  <si>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</si>
  <si>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</si>
  <si>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</si>
  <si>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</si>
  <si>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</si>
  <si>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</si>
  <si>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</si>
  <si>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</si>
  <si>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</si>
  <si>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</si>
  <si>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</si>
  <si>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</si>
  <si>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REGIONE</t>
  </si>
  <si>
    <t>Assistenti Amministrativi</t>
  </si>
  <si>
    <t>di cui cessati</t>
  </si>
  <si>
    <t xml:space="preserve"> posizioni da assegnare</t>
  </si>
  <si>
    <t>Assistenti Tecnici</t>
  </si>
  <si>
    <t>posizioni da assegnare</t>
  </si>
  <si>
    <t>Collaboratori Scolastici</t>
  </si>
  <si>
    <t>Altri profili</t>
  </si>
  <si>
    <t>TOTALE I POSIZIONE</t>
  </si>
  <si>
    <t>TOTALE</t>
  </si>
  <si>
    <t>Cessati + altro profilo</t>
  </si>
  <si>
    <t>Assitenti Tecnici</t>
  </si>
  <si>
    <t>TOTALE II POSIZIONE</t>
  </si>
  <si>
    <t>TOTALE  NON ASSEGNATE (per tutti i profili)</t>
  </si>
  <si>
    <t>TOTALE  NON ASSEGNATE (per tutti i profili in percentuale)</t>
  </si>
  <si>
    <t>I POSIZIONE ECONOMICA</t>
  </si>
  <si>
    <t>II POSIZIONE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</si>
</sst>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</cellStyleXfs>
  <cellXfs count="32">
    <xf numFmtId="0" fontId="0" fillId="0" borderId="0" xfId="0"/>
    <xf numFmtId="0" fontId="2" fillId="0" borderId="0" xfId="1" applyBorder="1" applyAlignment="1" applyProtection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3" fontId="5" fillId="2" borderId="1" xfId="3" applyNumberForma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5" fillId="2" borderId="1" xfId="2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8" fillId="2" borderId="1" xfId="2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Alignment="1">
      <alignment vertical="center"/>
    </xf>
    <xf numFmtId="10" fontId="7" fillId="6" borderId="1" xfId="2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vertical="center"/>
    </xf>
    <xf numFmtId="10" fontId="7" fillId="7" borderId="1" xfId="2" applyNumberFormat="1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vertical="center"/>
    </xf>
    <xf numFmtId="10" fontId="7" fillId="8" borderId="1" xfId="2" applyNumberFormat="1" applyFont="1" applyFill="1" applyBorder="1" applyAlignment="1">
      <alignment horizontal="center" vertical="center"/>
    </xf>
    <xf numFmtId="3" fontId="9" fillId="9" borderId="1" xfId="4" applyNumberFormat="1" applyBorder="1" applyAlignment="1">
      <alignment horizontal="center" vertical="center"/>
    </xf>
    <xf numFmtId="3" fontId="9" fillId="9" borderId="1" xfId="4" applyNumberFormat="1" applyBorder="1" applyAlignment="1">
      <alignment horizontal="center" vertical="center" wrapText="1"/>
    </xf>
    <xf numFmtId="3" fontId="11" fillId="9" borderId="1" xfId="4" applyNumberFormat="1" applyFont="1" applyBorder="1" applyAlignment="1">
      <alignment vertical="center"/>
    </xf>
    <xf numFmtId="3" fontId="11" fillId="10" borderId="1" xfId="5" applyNumberFormat="1" applyFont="1" applyBorder="1" applyAlignment="1">
      <alignment vertical="center"/>
    </xf>
    <xf numFmtId="3" fontId="1" fillId="11" borderId="1" xfId="6" applyNumberFormat="1" applyFont="1" applyBorder="1" applyAlignment="1">
      <alignment horizontal="center" vertical="center" wrapText="1"/>
    </xf>
    <xf numFmtId="10" fontId="1" fillId="11" borderId="1" xfId="6" applyNumberFormat="1" applyFont="1" applyBorder="1" applyAlignment="1">
      <alignment vertical="center"/>
    </xf>
    <xf numFmtId="3" fontId="1" fillId="12" borderId="2" xfId="7" applyNumberFormat="1" applyFont="1" applyBorder="1" applyAlignment="1">
      <alignment horizontal="center" vertical="center" wrapText="1"/>
    </xf>
    <xf numFmtId="10" fontId="1" fillId="12" borderId="2" xfId="7" applyNumberFormat="1" applyFont="1" applyBorder="1" applyAlignment="1">
      <alignment vertical="center"/>
    </xf>
    <xf numFmtId="3" fontId="9" fillId="9" borderId="1" xfId="4" applyNumberFormat="1" applyBorder="1" applyAlignment="1">
      <alignment vertical="center"/>
    </xf>
    <xf numFmtId="0" fontId="2" fillId="0" borderId="1" xfId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8">
    <cellStyle name="20% - Colore 5" xfId="6" builtinId="46"/>
    <cellStyle name="40% - Colore 5" xfId="7" builtinId="47"/>
    <cellStyle name="Neutrale" xfId="5" builtinId="28"/>
    <cellStyle name="Normale" xfId="0" builtinId="0"/>
    <cellStyle name="Normale 2" xfId="1" xr:uid="{00000000-0005-0000-0000-000004000000}"/>
    <cellStyle name="Percentuale" xfId="2" builtinId="5"/>
    <cellStyle name="Valore non valido" xfId="3" builtinId="27"/>
    <cellStyle name="Valore valido" xfId="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uilscuola.it/dove-siamo/?doing_wp_cron=1616340529.5181460380554199218750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uilscuola.it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uilscuola.it/dove-siamo/?doing_wp_cron=1616340529.5181460380554199218750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uilscuola.i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713248</xdr:colOff>
      <xdr:row>0</xdr:row>
      <xdr:rowOff>176587</xdr:rowOff>
    </xdr:from>
    <xdr:ext cx="2172574" cy="647340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4981" y="176587"/>
          <a:ext cx="2172574" cy="647340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oneCellAnchor>
  <xdr:twoCellAnchor>
    <xdr:from>
      <xdr:col>12</xdr:col>
      <xdr:colOff>266701</xdr:colOff>
      <xdr:row>0</xdr:row>
      <xdr:rowOff>108374</xdr:rowOff>
    </xdr:from>
    <xdr:to>
      <xdr:col>13</xdr:col>
      <xdr:colOff>279401</xdr:colOff>
      <xdr:row>4</xdr:row>
      <xdr:rowOff>123614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782301" y="108374"/>
          <a:ext cx="749300" cy="7603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900" b="0"/>
            <a:t>Le</a:t>
          </a:r>
          <a:r>
            <a:rPr lang="it-IT" sz="900" b="0" baseline="0"/>
            <a:t> nostre</a:t>
          </a:r>
        </a:p>
        <a:p>
          <a:pPr algn="ctr"/>
          <a:r>
            <a:rPr lang="it-IT" sz="900" b="0" baseline="0"/>
            <a:t>sedi</a:t>
          </a:r>
          <a:endParaRPr lang="it-IT" sz="900" b="0" u="sng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290657</xdr:colOff>
      <xdr:row>0</xdr:row>
      <xdr:rowOff>136237</xdr:rowOff>
    </xdr:from>
    <xdr:to>
      <xdr:col>13</xdr:col>
      <xdr:colOff>1032935</xdr:colOff>
      <xdr:row>4</xdr:row>
      <xdr:rowOff>60190</xdr:rowOff>
    </xdr:to>
    <xdr:pic>
      <xdr:nvPicPr>
        <xdr:cNvPr id="5" name="Immagin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2857" y="136237"/>
          <a:ext cx="742278" cy="669020"/>
        </a:xfrm>
        <a:prstGeom prst="rect">
          <a:avLst/>
        </a:prstGeom>
      </xdr:spPr>
    </xdr:pic>
    <xdr:clientData/>
  </xdr:twoCellAnchor>
  <xdr:twoCellAnchor>
    <xdr:from>
      <xdr:col>2</xdr:col>
      <xdr:colOff>69890</xdr:colOff>
      <xdr:row>0</xdr:row>
      <xdr:rowOff>45874</xdr:rowOff>
    </xdr:from>
    <xdr:to>
      <xdr:col>3</xdr:col>
      <xdr:colOff>719667</xdr:colOff>
      <xdr:row>4</xdr:row>
      <xdr:rowOff>157634</xdr:rowOff>
    </xdr:to>
    <xdr:sp macro="" textlink="">
      <xdr:nvSpPr>
        <xdr:cNvPr id="6" name="CasellaDiTes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78090" y="45874"/>
          <a:ext cx="1386377" cy="856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900"/>
            <a:t>Segreteria Nazionale</a:t>
          </a:r>
        </a:p>
        <a:p>
          <a:pPr algn="ctr"/>
          <a:r>
            <a:rPr lang="it-IT" sz="900"/>
            <a:t>Via Marino Laziale, 44</a:t>
          </a:r>
        </a:p>
        <a:p>
          <a:pPr algn="ctr"/>
          <a:r>
            <a:rPr lang="it-IT" sz="900"/>
            <a:t>00179 - Roma</a:t>
          </a:r>
        </a:p>
        <a:p>
          <a:pPr algn="ctr"/>
          <a:r>
            <a:rPr lang="it-IT" sz="900" u="sng">
              <a:solidFill>
                <a:srgbClr val="0000FF"/>
              </a:solidFill>
            </a:rPr>
            <a:t>www.uilscuola.it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171382</xdr:colOff>
      <xdr:row>0</xdr:row>
      <xdr:rowOff>168120</xdr:rowOff>
    </xdr:from>
    <xdr:ext cx="2172574" cy="647340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515" y="168120"/>
          <a:ext cx="2172574" cy="647340"/>
        </a:xfrm>
        <a:prstGeom prst="rect">
          <a:avLst/>
        </a:prstGeom>
        <a:ln w="9525">
          <a:solidFill>
            <a:schemeClr val="tx1"/>
          </a:solidFill>
        </a:ln>
      </xdr:spPr>
    </xdr:pic>
    <xdr:clientData/>
  </xdr:oneCellAnchor>
  <xdr:twoCellAnchor>
    <xdr:from>
      <xdr:col>10</xdr:col>
      <xdr:colOff>165100</xdr:colOff>
      <xdr:row>0</xdr:row>
      <xdr:rowOff>99907</xdr:rowOff>
    </xdr:from>
    <xdr:to>
      <xdr:col>10</xdr:col>
      <xdr:colOff>914400</xdr:colOff>
      <xdr:row>4</xdr:row>
      <xdr:rowOff>115147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860367" y="99907"/>
          <a:ext cx="749300" cy="7603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900" b="0"/>
            <a:t>Le</a:t>
          </a:r>
          <a:r>
            <a:rPr lang="it-IT" sz="900" b="0" baseline="0"/>
            <a:t> nostre</a:t>
          </a:r>
        </a:p>
        <a:p>
          <a:pPr algn="ctr"/>
          <a:r>
            <a:rPr lang="it-IT" sz="900" b="0" baseline="0"/>
            <a:t>sedi</a:t>
          </a:r>
          <a:endParaRPr lang="it-IT" sz="900" b="0" u="sng">
            <a:solidFill>
              <a:srgbClr val="0000FF"/>
            </a:solidFill>
          </a:endParaRPr>
        </a:p>
      </xdr:txBody>
    </xdr:sp>
    <xdr:clientData/>
  </xdr:twoCellAnchor>
  <xdr:twoCellAnchor>
    <xdr:from>
      <xdr:col>10</xdr:col>
      <xdr:colOff>874858</xdr:colOff>
      <xdr:row>0</xdr:row>
      <xdr:rowOff>127770</xdr:rowOff>
    </xdr:from>
    <xdr:to>
      <xdr:col>11</xdr:col>
      <xdr:colOff>533403</xdr:colOff>
      <xdr:row>4</xdr:row>
      <xdr:rowOff>51723</xdr:rowOff>
    </xdr:to>
    <xdr:pic>
      <xdr:nvPicPr>
        <xdr:cNvPr id="4" name="Immagin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0125" y="127770"/>
          <a:ext cx="742278" cy="669020"/>
        </a:xfrm>
        <a:prstGeom prst="rect">
          <a:avLst/>
        </a:prstGeom>
      </xdr:spPr>
    </xdr:pic>
    <xdr:clientData/>
  </xdr:twoCellAnchor>
  <xdr:twoCellAnchor>
    <xdr:from>
      <xdr:col>1</xdr:col>
      <xdr:colOff>281555</xdr:colOff>
      <xdr:row>0</xdr:row>
      <xdr:rowOff>71275</xdr:rowOff>
    </xdr:from>
    <xdr:to>
      <xdr:col>2</xdr:col>
      <xdr:colOff>584199</xdr:colOff>
      <xdr:row>4</xdr:row>
      <xdr:rowOff>183035</xdr:rowOff>
    </xdr:to>
    <xdr:sp macro="" textlink="">
      <xdr:nvSpPr>
        <xdr:cNvPr id="5" name="CasellaDiTest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06022" y="71275"/>
          <a:ext cx="1386377" cy="856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900"/>
            <a:t>Segreteria Nazionale</a:t>
          </a:r>
        </a:p>
        <a:p>
          <a:pPr algn="ctr"/>
          <a:r>
            <a:rPr lang="it-IT" sz="900"/>
            <a:t>Via Marino Laziale, 44</a:t>
          </a:r>
        </a:p>
        <a:p>
          <a:pPr algn="ctr"/>
          <a:r>
            <a:rPr lang="it-IT" sz="900"/>
            <a:t>00179 - Roma</a:t>
          </a:r>
        </a:p>
        <a:p>
          <a:pPr algn="ctr"/>
          <a:r>
            <a:rPr lang="it-IT" sz="900" u="sng">
              <a:solidFill>
                <a:srgbClr val="0000FF"/>
              </a:solidFill>
            </a:rPr>
            <a:t>www.uilscuola.it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zoomScale="90" zoomScaleNormal="90" workbookViewId="0">
      <selection activeCell="U25" sqref="U25"/>
    </sheetView>
  </sheetViews>
  <sheetFormatPr defaultRowHeight="15" x14ac:dyDescent="0.25"/>
  <cols>
    <col min="1" max="1" width="14.85546875" bestFit="1" customWidth="1"/>
    <col min="2" max="2" width="15.7109375" customWidth="1"/>
    <col min="3" max="4" width="10.7109375" customWidth="1"/>
    <col min="5" max="5" width="15.7109375" customWidth="1"/>
    <col min="6" max="7" width="10.7109375" customWidth="1"/>
    <col min="8" max="8" width="15.7109375" customWidth="1"/>
    <col min="9" max="10" width="10.7109375" customWidth="1"/>
    <col min="11" max="11" width="15.7109375" customWidth="1"/>
    <col min="12" max="13" width="10.7109375" customWidth="1"/>
    <col min="14" max="16" width="15.7109375" customWidth="1"/>
  </cols>
  <sheetData>
    <row r="1" spans="1:3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40.15" customHeight="1" x14ac:dyDescent="0.25">
      <c r="A6" s="31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35" ht="60" customHeight="1" x14ac:dyDescent="0.25">
      <c r="A7" s="8" t="s">
        <v>18</v>
      </c>
      <c r="B7" s="12" t="s">
        <v>19</v>
      </c>
      <c r="C7" s="2" t="s">
        <v>20</v>
      </c>
      <c r="D7" s="3" t="s">
        <v>21</v>
      </c>
      <c r="E7" s="4" t="s">
        <v>22</v>
      </c>
      <c r="F7" s="5" t="s">
        <v>20</v>
      </c>
      <c r="G7" s="3" t="s">
        <v>23</v>
      </c>
      <c r="H7" s="6" t="s">
        <v>24</v>
      </c>
      <c r="I7" s="7" t="s">
        <v>20</v>
      </c>
      <c r="J7" s="3" t="s">
        <v>23</v>
      </c>
      <c r="K7" s="21" t="s">
        <v>25</v>
      </c>
      <c r="L7" s="22" t="s">
        <v>20</v>
      </c>
      <c r="M7" s="3" t="s">
        <v>23</v>
      </c>
      <c r="N7" s="13" t="s">
        <v>26</v>
      </c>
      <c r="O7" s="13" t="s">
        <v>31</v>
      </c>
      <c r="P7" s="25" t="s">
        <v>32</v>
      </c>
    </row>
    <row r="8" spans="1:35" x14ac:dyDescent="0.25">
      <c r="A8" s="8" t="s">
        <v>0</v>
      </c>
      <c r="B8" s="10">
        <v>998</v>
      </c>
      <c r="C8" s="8">
        <v>561</v>
      </c>
      <c r="D8" s="9">
        <f>C8/B8</f>
        <v>0.56212424849699394</v>
      </c>
      <c r="E8" s="10">
        <v>263</v>
      </c>
      <c r="F8" s="8">
        <v>180</v>
      </c>
      <c r="G8" s="9">
        <f>F8/E8</f>
        <v>0.68441064638783267</v>
      </c>
      <c r="H8" s="10">
        <v>2424</v>
      </c>
      <c r="I8" s="8">
        <v>1082</v>
      </c>
      <c r="J8" s="9">
        <f>I8/H8</f>
        <v>0.44636963696369636</v>
      </c>
      <c r="K8" s="23">
        <v>36</v>
      </c>
      <c r="L8" s="23">
        <v>20</v>
      </c>
      <c r="M8" s="9">
        <f>L8/K8</f>
        <v>0.55555555555555558</v>
      </c>
      <c r="N8" s="10">
        <f>B8+E8+H8+K8</f>
        <v>3721</v>
      </c>
      <c r="O8" s="10">
        <f>C8+F8+I8+L8</f>
        <v>1843</v>
      </c>
      <c r="P8" s="26">
        <f>O8/N8</f>
        <v>0.49529696318194033</v>
      </c>
    </row>
    <row r="9" spans="1:35" x14ac:dyDescent="0.25">
      <c r="A9" s="8" t="s">
        <v>1</v>
      </c>
      <c r="B9" s="10">
        <v>572</v>
      </c>
      <c r="C9" s="8">
        <v>377</v>
      </c>
      <c r="D9" s="9">
        <f t="shared" ref="D9:D25" si="0">C9/B9</f>
        <v>0.65909090909090906</v>
      </c>
      <c r="E9" s="10">
        <v>215</v>
      </c>
      <c r="F9" s="8">
        <v>121</v>
      </c>
      <c r="G9" s="9">
        <f t="shared" ref="G9:G25" si="1">F9/E9</f>
        <v>0.56279069767441858</v>
      </c>
      <c r="H9" s="10">
        <v>1442</v>
      </c>
      <c r="I9" s="8">
        <v>741</v>
      </c>
      <c r="J9" s="9">
        <f t="shared" ref="J9:J25" si="2">I9/H9</f>
        <v>0.51386962552011095</v>
      </c>
      <c r="K9" s="23">
        <v>26</v>
      </c>
      <c r="L9" s="23">
        <v>17</v>
      </c>
      <c r="M9" s="9">
        <f t="shared" ref="M9:M25" si="3">L9/K9</f>
        <v>0.65384615384615385</v>
      </c>
      <c r="N9" s="10">
        <f t="shared" ref="N9:N26" si="4">B9+E9+H9+K9</f>
        <v>2255</v>
      </c>
      <c r="O9" s="10">
        <f t="shared" ref="O9:O25" si="5">C9+F9+I9+L9</f>
        <v>1256</v>
      </c>
      <c r="P9" s="26">
        <f t="shared" ref="P9:P25" si="6">O9/N9</f>
        <v>0.55698447893569847</v>
      </c>
    </row>
    <row r="10" spans="1:35" x14ac:dyDescent="0.25">
      <c r="A10" s="8" t="s">
        <v>2</v>
      </c>
      <c r="B10" s="10">
        <v>1596</v>
      </c>
      <c r="C10" s="8">
        <v>1039</v>
      </c>
      <c r="D10" s="9">
        <f t="shared" si="0"/>
        <v>0.65100250626566414</v>
      </c>
      <c r="E10" s="10">
        <v>639</v>
      </c>
      <c r="F10" s="8">
        <v>327</v>
      </c>
      <c r="G10" s="9">
        <f t="shared" si="1"/>
        <v>0.51173708920187788</v>
      </c>
      <c r="H10" s="10">
        <v>4406</v>
      </c>
      <c r="I10" s="8">
        <v>2081</v>
      </c>
      <c r="J10" s="9">
        <f t="shared" si="2"/>
        <v>0.4723104857013164</v>
      </c>
      <c r="K10" s="23">
        <v>44</v>
      </c>
      <c r="L10" s="23">
        <v>19</v>
      </c>
      <c r="M10" s="9">
        <f t="shared" si="3"/>
        <v>0.43181818181818182</v>
      </c>
      <c r="N10" s="10">
        <f t="shared" si="4"/>
        <v>6685</v>
      </c>
      <c r="O10" s="10">
        <f t="shared" si="5"/>
        <v>3466</v>
      </c>
      <c r="P10" s="26">
        <f t="shared" si="6"/>
        <v>0.518474195961107</v>
      </c>
    </row>
    <row r="11" spans="1:35" x14ac:dyDescent="0.25">
      <c r="A11" s="8" t="s">
        <v>3</v>
      </c>
      <c r="B11" s="10">
        <v>4316</v>
      </c>
      <c r="C11" s="8">
        <v>2399</v>
      </c>
      <c r="D11" s="9">
        <f t="shared" si="0"/>
        <v>0.55583873957367935</v>
      </c>
      <c r="E11" s="10">
        <v>1498</v>
      </c>
      <c r="F11" s="8">
        <v>702</v>
      </c>
      <c r="G11" s="9">
        <f t="shared" si="1"/>
        <v>0.46862483311081443</v>
      </c>
      <c r="H11" s="10">
        <v>10630</v>
      </c>
      <c r="I11" s="8">
        <v>5892</v>
      </c>
      <c r="J11" s="9">
        <f t="shared" si="2"/>
        <v>0.55428033866415805</v>
      </c>
      <c r="K11" s="23">
        <v>23</v>
      </c>
      <c r="L11" s="23">
        <v>10</v>
      </c>
      <c r="M11" s="9">
        <f t="shared" si="3"/>
        <v>0.43478260869565216</v>
      </c>
      <c r="N11" s="10">
        <f t="shared" si="4"/>
        <v>16467</v>
      </c>
      <c r="O11" s="10">
        <f t="shared" si="5"/>
        <v>9003</v>
      </c>
      <c r="P11" s="26">
        <f t="shared" si="6"/>
        <v>0.54672982328292952</v>
      </c>
    </row>
    <row r="12" spans="1:35" x14ac:dyDescent="0.25">
      <c r="A12" s="8" t="s">
        <v>4</v>
      </c>
      <c r="B12" s="10">
        <v>2091</v>
      </c>
      <c r="C12" s="8">
        <v>1223</v>
      </c>
      <c r="D12" s="9">
        <f t="shared" si="0"/>
        <v>0.58488761358201813</v>
      </c>
      <c r="E12" s="10">
        <v>601</v>
      </c>
      <c r="F12" s="8">
        <v>289</v>
      </c>
      <c r="G12" s="9">
        <f t="shared" si="1"/>
        <v>0.48086522462562398</v>
      </c>
      <c r="H12" s="10">
        <v>5517</v>
      </c>
      <c r="I12" s="8">
        <v>2561</v>
      </c>
      <c r="J12" s="9">
        <f t="shared" si="2"/>
        <v>0.4642015588181983</v>
      </c>
      <c r="K12" s="23">
        <v>13</v>
      </c>
      <c r="L12" s="23">
        <v>4</v>
      </c>
      <c r="M12" s="9">
        <f t="shared" si="3"/>
        <v>0.30769230769230771</v>
      </c>
      <c r="N12" s="10">
        <f t="shared" si="4"/>
        <v>8222</v>
      </c>
      <c r="O12" s="10">
        <f t="shared" si="5"/>
        <v>4077</v>
      </c>
      <c r="P12" s="26">
        <f t="shared" si="6"/>
        <v>0.49586475310143519</v>
      </c>
    </row>
    <row r="13" spans="1:35" x14ac:dyDescent="0.25">
      <c r="A13" s="8" t="s">
        <v>5</v>
      </c>
      <c r="B13" s="10">
        <v>639</v>
      </c>
      <c r="C13" s="8">
        <v>423</v>
      </c>
      <c r="D13" s="9">
        <f t="shared" si="0"/>
        <v>0.6619718309859155</v>
      </c>
      <c r="E13" s="10">
        <v>256</v>
      </c>
      <c r="F13" s="8">
        <v>120</v>
      </c>
      <c r="G13" s="9">
        <f t="shared" si="1"/>
        <v>0.46875</v>
      </c>
      <c r="H13" s="10">
        <v>1513</v>
      </c>
      <c r="I13" s="8">
        <v>649</v>
      </c>
      <c r="J13" s="9">
        <f t="shared" si="2"/>
        <v>0.42894910773298084</v>
      </c>
      <c r="K13" s="23">
        <v>16</v>
      </c>
      <c r="L13" s="23">
        <v>4</v>
      </c>
      <c r="M13" s="9">
        <f t="shared" si="3"/>
        <v>0.25</v>
      </c>
      <c r="N13" s="10">
        <f t="shared" si="4"/>
        <v>2424</v>
      </c>
      <c r="O13" s="10">
        <f t="shared" si="5"/>
        <v>1196</v>
      </c>
      <c r="P13" s="26">
        <f t="shared" si="6"/>
        <v>0.49339933993399337</v>
      </c>
    </row>
    <row r="14" spans="1:35" x14ac:dyDescent="0.25">
      <c r="A14" s="8" t="s">
        <v>6</v>
      </c>
      <c r="B14" s="10">
        <v>3087</v>
      </c>
      <c r="C14" s="8">
        <v>1874</v>
      </c>
      <c r="D14" s="9">
        <f t="shared" si="0"/>
        <v>0.6070618723679948</v>
      </c>
      <c r="E14" s="10">
        <v>1046</v>
      </c>
      <c r="F14" s="8">
        <v>492</v>
      </c>
      <c r="G14" s="9">
        <f t="shared" si="1"/>
        <v>0.47036328871892924</v>
      </c>
      <c r="H14" s="10">
        <v>7189</v>
      </c>
      <c r="I14" s="8">
        <v>3185</v>
      </c>
      <c r="J14" s="9">
        <f t="shared" si="2"/>
        <v>0.44303797468354428</v>
      </c>
      <c r="K14" s="23">
        <v>41</v>
      </c>
      <c r="L14" s="23">
        <v>15</v>
      </c>
      <c r="M14" s="9">
        <f t="shared" si="3"/>
        <v>0.36585365853658536</v>
      </c>
      <c r="N14" s="10">
        <f t="shared" si="4"/>
        <v>11363</v>
      </c>
      <c r="O14" s="10">
        <f t="shared" si="5"/>
        <v>5566</v>
      </c>
      <c r="P14" s="26">
        <f t="shared" si="6"/>
        <v>0.48983543078412389</v>
      </c>
    </row>
    <row r="15" spans="1:35" x14ac:dyDescent="0.25">
      <c r="A15" s="8" t="s">
        <v>7</v>
      </c>
      <c r="B15" s="10">
        <v>499</v>
      </c>
      <c r="C15" s="8">
        <v>374</v>
      </c>
      <c r="D15" s="9">
        <f t="shared" si="0"/>
        <v>0.74949899799599196</v>
      </c>
      <c r="E15" s="10">
        <v>209</v>
      </c>
      <c r="F15" s="8">
        <v>121</v>
      </c>
      <c r="G15" s="9">
        <f t="shared" si="1"/>
        <v>0.57894736842105265</v>
      </c>
      <c r="H15" s="10">
        <v>1632</v>
      </c>
      <c r="I15" s="8">
        <v>806</v>
      </c>
      <c r="J15" s="9">
        <f t="shared" si="2"/>
        <v>0.49387254901960786</v>
      </c>
      <c r="K15" s="23">
        <v>4</v>
      </c>
      <c r="L15" s="23">
        <v>0</v>
      </c>
      <c r="M15" s="9">
        <f t="shared" si="3"/>
        <v>0</v>
      </c>
      <c r="N15" s="10">
        <f t="shared" si="4"/>
        <v>2344</v>
      </c>
      <c r="O15" s="10">
        <f t="shared" si="5"/>
        <v>1301</v>
      </c>
      <c r="P15" s="26">
        <f t="shared" si="6"/>
        <v>0.55503412969283272</v>
      </c>
    </row>
    <row r="16" spans="1:35" x14ac:dyDescent="0.25">
      <c r="A16" s="8" t="s">
        <v>8</v>
      </c>
      <c r="B16" s="10">
        <v>4284</v>
      </c>
      <c r="C16" s="8">
        <v>2649</v>
      </c>
      <c r="D16" s="9">
        <f t="shared" si="0"/>
        <v>0.61834733893557425</v>
      </c>
      <c r="E16" s="10">
        <v>1275</v>
      </c>
      <c r="F16" s="8">
        <v>553</v>
      </c>
      <c r="G16" s="9">
        <f t="shared" si="1"/>
        <v>0.43372549019607842</v>
      </c>
      <c r="H16" s="10">
        <v>11577</v>
      </c>
      <c r="I16" s="8">
        <v>5334</v>
      </c>
      <c r="J16" s="9">
        <f t="shared" si="2"/>
        <v>0.46074112464369005</v>
      </c>
      <c r="K16" s="23">
        <v>32</v>
      </c>
      <c r="L16" s="23">
        <v>12</v>
      </c>
      <c r="M16" s="9">
        <f t="shared" si="3"/>
        <v>0.375</v>
      </c>
      <c r="N16" s="10">
        <f t="shared" si="4"/>
        <v>17168</v>
      </c>
      <c r="O16" s="10">
        <f t="shared" si="5"/>
        <v>8548</v>
      </c>
      <c r="P16" s="26">
        <f t="shared" si="6"/>
        <v>0.49790307548928237</v>
      </c>
    </row>
    <row r="17" spans="1:16" x14ac:dyDescent="0.25">
      <c r="A17" s="8" t="s">
        <v>9</v>
      </c>
      <c r="B17" s="10">
        <v>1004</v>
      </c>
      <c r="C17" s="8">
        <v>603</v>
      </c>
      <c r="D17" s="9">
        <f t="shared" si="0"/>
        <v>0.60059760956175301</v>
      </c>
      <c r="E17" s="10">
        <v>381</v>
      </c>
      <c r="F17" s="8">
        <v>207</v>
      </c>
      <c r="G17" s="9">
        <f t="shared" si="1"/>
        <v>0.54330708661417326</v>
      </c>
      <c r="H17" s="10">
        <v>2858</v>
      </c>
      <c r="I17" s="8">
        <v>1272</v>
      </c>
      <c r="J17" s="9">
        <f t="shared" si="2"/>
        <v>0.4450664800559832</v>
      </c>
      <c r="K17" s="23">
        <v>25</v>
      </c>
      <c r="L17" s="23">
        <v>14</v>
      </c>
      <c r="M17" s="9">
        <f t="shared" si="3"/>
        <v>0.56000000000000005</v>
      </c>
      <c r="N17" s="10">
        <f t="shared" si="4"/>
        <v>4268</v>
      </c>
      <c r="O17" s="10">
        <f t="shared" si="5"/>
        <v>2096</v>
      </c>
      <c r="P17" s="26">
        <f t="shared" si="6"/>
        <v>0.49109653233364575</v>
      </c>
    </row>
    <row r="18" spans="1:16" x14ac:dyDescent="0.25">
      <c r="A18" s="8" t="s">
        <v>10</v>
      </c>
      <c r="B18" s="10">
        <v>212</v>
      </c>
      <c r="C18" s="8">
        <v>149</v>
      </c>
      <c r="D18" s="9">
        <f t="shared" si="0"/>
        <v>0.70283018867924529</v>
      </c>
      <c r="E18" s="10">
        <v>77</v>
      </c>
      <c r="F18" s="8">
        <v>31</v>
      </c>
      <c r="G18" s="9">
        <f t="shared" si="1"/>
        <v>0.40259740259740262</v>
      </c>
      <c r="H18" s="10">
        <v>625</v>
      </c>
      <c r="I18" s="8">
        <v>333</v>
      </c>
      <c r="J18" s="9">
        <f t="shared" si="2"/>
        <v>0.53280000000000005</v>
      </c>
      <c r="K18" s="23">
        <v>7</v>
      </c>
      <c r="L18" s="23">
        <v>3</v>
      </c>
      <c r="M18" s="9">
        <f t="shared" si="3"/>
        <v>0.42857142857142855</v>
      </c>
      <c r="N18" s="10">
        <f t="shared" si="4"/>
        <v>921</v>
      </c>
      <c r="O18" s="10">
        <f t="shared" si="5"/>
        <v>516</v>
      </c>
      <c r="P18" s="26">
        <f t="shared" si="6"/>
        <v>0.56026058631921827</v>
      </c>
    </row>
    <row r="19" spans="1:16" x14ac:dyDescent="0.25">
      <c r="A19" s="8" t="s">
        <v>11</v>
      </c>
      <c r="B19" s="10">
        <v>2022</v>
      </c>
      <c r="C19" s="8">
        <v>1204</v>
      </c>
      <c r="D19" s="9">
        <f t="shared" si="0"/>
        <v>0.59545004945598412</v>
      </c>
      <c r="E19" s="10">
        <v>725</v>
      </c>
      <c r="F19" s="8">
        <v>342</v>
      </c>
      <c r="G19" s="9">
        <f t="shared" si="1"/>
        <v>0.47172413793103446</v>
      </c>
      <c r="H19" s="10">
        <v>5734</v>
      </c>
      <c r="I19" s="8">
        <v>2806</v>
      </c>
      <c r="J19" s="9">
        <f t="shared" si="2"/>
        <v>0.48936170212765956</v>
      </c>
      <c r="K19" s="23">
        <v>21</v>
      </c>
      <c r="L19" s="23">
        <v>8</v>
      </c>
      <c r="M19" s="9">
        <f t="shared" si="3"/>
        <v>0.38095238095238093</v>
      </c>
      <c r="N19" s="10">
        <f t="shared" si="4"/>
        <v>8502</v>
      </c>
      <c r="O19" s="10">
        <f t="shared" si="5"/>
        <v>4360</v>
      </c>
      <c r="P19" s="26">
        <f t="shared" si="6"/>
        <v>0.51282051282051277</v>
      </c>
    </row>
    <row r="20" spans="1:16" x14ac:dyDescent="0.25">
      <c r="A20" s="8" t="s">
        <v>12</v>
      </c>
      <c r="B20" s="10">
        <v>2811</v>
      </c>
      <c r="C20" s="8">
        <v>1845</v>
      </c>
      <c r="D20" s="9">
        <f t="shared" si="0"/>
        <v>0.65635005336179297</v>
      </c>
      <c r="E20" s="10">
        <v>977</v>
      </c>
      <c r="F20" s="8">
        <v>524</v>
      </c>
      <c r="G20" s="9">
        <f t="shared" si="1"/>
        <v>0.53633572159672471</v>
      </c>
      <c r="H20" s="10">
        <v>6589</v>
      </c>
      <c r="I20" s="8">
        <v>3415</v>
      </c>
      <c r="J20" s="9">
        <f t="shared" si="2"/>
        <v>0.51828805585066018</v>
      </c>
      <c r="K20" s="23">
        <v>28</v>
      </c>
      <c r="L20" s="23">
        <v>12</v>
      </c>
      <c r="M20" s="9">
        <f t="shared" si="3"/>
        <v>0.42857142857142855</v>
      </c>
      <c r="N20" s="10">
        <f t="shared" si="4"/>
        <v>10405</v>
      </c>
      <c r="O20" s="10">
        <f t="shared" si="5"/>
        <v>5796</v>
      </c>
      <c r="P20" s="26">
        <f t="shared" si="6"/>
        <v>0.55703988467083132</v>
      </c>
    </row>
    <row r="21" spans="1:16" x14ac:dyDescent="0.25">
      <c r="A21" s="8" t="s">
        <v>13</v>
      </c>
      <c r="B21" s="10">
        <v>1022</v>
      </c>
      <c r="C21" s="8">
        <v>729</v>
      </c>
      <c r="D21" s="9">
        <f t="shared" si="0"/>
        <v>0.71330724070450102</v>
      </c>
      <c r="E21" s="10">
        <v>326</v>
      </c>
      <c r="F21" s="8">
        <v>183</v>
      </c>
      <c r="G21" s="9">
        <f t="shared" si="1"/>
        <v>0.56134969325153372</v>
      </c>
      <c r="H21" s="10">
        <v>2960</v>
      </c>
      <c r="I21" s="8">
        <v>1562</v>
      </c>
      <c r="J21" s="9">
        <f t="shared" si="2"/>
        <v>0.5277027027027027</v>
      </c>
      <c r="K21" s="23">
        <v>46</v>
      </c>
      <c r="L21" s="23">
        <v>19</v>
      </c>
      <c r="M21" s="9">
        <f t="shared" si="3"/>
        <v>0.41304347826086957</v>
      </c>
      <c r="N21" s="10">
        <f t="shared" si="4"/>
        <v>4354</v>
      </c>
      <c r="O21" s="10">
        <f t="shared" si="5"/>
        <v>2493</v>
      </c>
      <c r="P21" s="26">
        <f t="shared" si="6"/>
        <v>0.57257694074414334</v>
      </c>
    </row>
    <row r="22" spans="1:16" x14ac:dyDescent="0.25">
      <c r="A22" s="8" t="s">
        <v>14</v>
      </c>
      <c r="B22" s="10">
        <v>3723</v>
      </c>
      <c r="C22" s="8">
        <v>2219</v>
      </c>
      <c r="D22" s="9">
        <f t="shared" si="0"/>
        <v>0.59602471125436474</v>
      </c>
      <c r="E22" s="10">
        <v>1217</v>
      </c>
      <c r="F22" s="8">
        <v>597</v>
      </c>
      <c r="G22" s="9">
        <f t="shared" si="1"/>
        <v>0.49055053410024652</v>
      </c>
      <c r="H22" s="10">
        <v>9128</v>
      </c>
      <c r="I22" s="8">
        <v>4865</v>
      </c>
      <c r="J22" s="9">
        <f t="shared" si="2"/>
        <v>0.53297546012269936</v>
      </c>
      <c r="K22" s="23">
        <v>39</v>
      </c>
      <c r="L22" s="23">
        <v>16</v>
      </c>
      <c r="M22" s="9">
        <f t="shared" si="3"/>
        <v>0.41025641025641024</v>
      </c>
      <c r="N22" s="10">
        <f t="shared" si="4"/>
        <v>14107</v>
      </c>
      <c r="O22" s="10">
        <f t="shared" si="5"/>
        <v>7697</v>
      </c>
      <c r="P22" s="26">
        <f t="shared" si="6"/>
        <v>0.5456156518040689</v>
      </c>
    </row>
    <row r="23" spans="1:16" x14ac:dyDescent="0.25">
      <c r="A23" s="8" t="s">
        <v>15</v>
      </c>
      <c r="B23" s="10">
        <v>1872</v>
      </c>
      <c r="C23" s="8">
        <v>999</v>
      </c>
      <c r="D23" s="9">
        <f t="shared" si="0"/>
        <v>0.53365384615384615</v>
      </c>
      <c r="E23" s="10">
        <v>539</v>
      </c>
      <c r="F23" s="8">
        <v>235</v>
      </c>
      <c r="G23" s="9">
        <f t="shared" si="1"/>
        <v>0.4359925788497217</v>
      </c>
      <c r="H23" s="10">
        <v>5096</v>
      </c>
      <c r="I23" s="8">
        <v>2026</v>
      </c>
      <c r="J23" s="9">
        <f t="shared" si="2"/>
        <v>0.39756671899529045</v>
      </c>
      <c r="K23" s="23">
        <v>39</v>
      </c>
      <c r="L23" s="23">
        <v>18</v>
      </c>
      <c r="M23" s="9">
        <f t="shared" si="3"/>
        <v>0.46153846153846156</v>
      </c>
      <c r="N23" s="10">
        <f t="shared" si="4"/>
        <v>7546</v>
      </c>
      <c r="O23" s="10">
        <f t="shared" si="5"/>
        <v>3278</v>
      </c>
      <c r="P23" s="26">
        <f t="shared" si="6"/>
        <v>0.43440233236151604</v>
      </c>
    </row>
    <row r="24" spans="1:16" x14ac:dyDescent="0.25">
      <c r="A24" s="8" t="s">
        <v>16</v>
      </c>
      <c r="B24" s="10">
        <v>538</v>
      </c>
      <c r="C24" s="8">
        <v>315</v>
      </c>
      <c r="D24" s="9">
        <f t="shared" si="0"/>
        <v>0.58550185873605953</v>
      </c>
      <c r="E24" s="10">
        <v>215</v>
      </c>
      <c r="F24" s="8">
        <v>105</v>
      </c>
      <c r="G24" s="9">
        <f t="shared" si="1"/>
        <v>0.48837209302325579</v>
      </c>
      <c r="H24" s="10">
        <v>1488</v>
      </c>
      <c r="I24" s="8">
        <v>622</v>
      </c>
      <c r="J24" s="9">
        <f t="shared" si="2"/>
        <v>0.41801075268817206</v>
      </c>
      <c r="K24" s="23">
        <v>9</v>
      </c>
      <c r="L24" s="23">
        <v>5</v>
      </c>
      <c r="M24" s="9">
        <f t="shared" si="3"/>
        <v>0.55555555555555558</v>
      </c>
      <c r="N24" s="10">
        <f t="shared" si="4"/>
        <v>2250</v>
      </c>
      <c r="O24" s="10">
        <f t="shared" si="5"/>
        <v>1047</v>
      </c>
      <c r="P24" s="26">
        <f t="shared" si="6"/>
        <v>0.46533333333333332</v>
      </c>
    </row>
    <row r="25" spans="1:16" x14ac:dyDescent="0.25">
      <c r="A25" s="8" t="s">
        <v>17</v>
      </c>
      <c r="B25" s="10">
        <v>2380</v>
      </c>
      <c r="C25" s="8">
        <v>1325</v>
      </c>
      <c r="D25" s="9">
        <f t="shared" si="0"/>
        <v>0.55672268907563027</v>
      </c>
      <c r="E25" s="10">
        <v>757</v>
      </c>
      <c r="F25" s="8">
        <v>333</v>
      </c>
      <c r="G25" s="9">
        <f t="shared" si="1"/>
        <v>0.43989431968295906</v>
      </c>
      <c r="H25" s="10">
        <v>6261</v>
      </c>
      <c r="I25" s="8">
        <v>2904</v>
      </c>
      <c r="J25" s="9">
        <f t="shared" si="2"/>
        <v>0.46382367034020122</v>
      </c>
      <c r="K25" s="23">
        <v>51</v>
      </c>
      <c r="L25" s="23">
        <v>14</v>
      </c>
      <c r="M25" s="9">
        <f t="shared" si="3"/>
        <v>0.27450980392156865</v>
      </c>
      <c r="N25" s="10">
        <f t="shared" si="4"/>
        <v>9449</v>
      </c>
      <c r="O25" s="10">
        <f t="shared" si="5"/>
        <v>4576</v>
      </c>
      <c r="P25" s="26">
        <f t="shared" si="6"/>
        <v>0.48428405122235157</v>
      </c>
    </row>
    <row r="26" spans="1:16" x14ac:dyDescent="0.25">
      <c r="A26" s="14" t="s">
        <v>27</v>
      </c>
      <c r="B26" s="15">
        <v>33666</v>
      </c>
      <c r="C26" s="15">
        <v>20307</v>
      </c>
      <c r="D26" s="16">
        <f>C26/B26</f>
        <v>0.60319016218142929</v>
      </c>
      <c r="E26" s="17">
        <v>11216</v>
      </c>
      <c r="F26" s="17">
        <v>5462</v>
      </c>
      <c r="G26" s="18">
        <f>F26/E26</f>
        <v>0.48698288159771752</v>
      </c>
      <c r="H26" s="19">
        <v>87069</v>
      </c>
      <c r="I26" s="19">
        <v>42136</v>
      </c>
      <c r="J26" s="20">
        <f>I26/H26</f>
        <v>0.48393802616315795</v>
      </c>
      <c r="K26" s="24">
        <f>SUM(K8:K25)</f>
        <v>500</v>
      </c>
      <c r="L26" s="24">
        <v>210</v>
      </c>
      <c r="M26" s="9">
        <f>L26/K26</f>
        <v>0.42</v>
      </c>
      <c r="N26" s="10">
        <f t="shared" si="4"/>
        <v>132451</v>
      </c>
      <c r="O26" s="10">
        <f>C26+F26+I26+L26</f>
        <v>68115</v>
      </c>
      <c r="P26" s="26">
        <f>O26/N26</f>
        <v>0.51426565295845261</v>
      </c>
    </row>
  </sheetData>
  <mergeCells count="2">
    <mergeCell ref="A1:P5"/>
    <mergeCell ref="A6:P6"/>
  </mergeCells>
  <pageMargins left="0.7" right="0.7" top="0.75" bottom="0.75" header="0.3" footer="0.3"/>
  <pageSetup paperSize="9" scale="62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7"/>
  <sheetViews>
    <sheetView zoomScale="90" zoomScaleNormal="90" workbookViewId="0">
      <selection activeCell="V18" sqref="V18"/>
    </sheetView>
  </sheetViews>
  <sheetFormatPr defaultRowHeight="15" x14ac:dyDescent="0.25"/>
  <cols>
    <col min="1" max="1" width="14.85546875" bestFit="1" customWidth="1"/>
    <col min="2" max="2" width="15.7109375" customWidth="1"/>
    <col min="3" max="4" width="10.7109375" customWidth="1"/>
    <col min="5" max="5" width="15.7109375" customWidth="1"/>
    <col min="6" max="7" width="10.7109375" customWidth="1"/>
    <col min="8" max="8" width="15.7109375" customWidth="1"/>
    <col min="9" max="10" width="10.7109375" customWidth="1"/>
    <col min="11" max="12" width="15.7109375" customWidth="1"/>
    <col min="13" max="13" width="16.85546875" customWidth="1"/>
  </cols>
  <sheetData>
    <row r="1" spans="1:32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40.15" customHeight="1" thickBot="1" x14ac:dyDescent="0.3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32" ht="60" customHeight="1" thickTop="1" thickBot="1" x14ac:dyDescent="0.3">
      <c r="A7" s="8" t="s">
        <v>18</v>
      </c>
      <c r="B7" s="12" t="s">
        <v>19</v>
      </c>
      <c r="C7" s="2" t="s">
        <v>20</v>
      </c>
      <c r="D7" s="3" t="s">
        <v>28</v>
      </c>
      <c r="E7" s="4" t="s">
        <v>29</v>
      </c>
      <c r="F7" s="5" t="s">
        <v>20</v>
      </c>
      <c r="G7" s="3" t="s">
        <v>28</v>
      </c>
      <c r="H7" s="22" t="s">
        <v>24</v>
      </c>
      <c r="I7" s="22" t="s">
        <v>20</v>
      </c>
      <c r="J7" s="3" t="s">
        <v>28</v>
      </c>
      <c r="K7" s="13" t="s">
        <v>30</v>
      </c>
      <c r="L7" s="13" t="s">
        <v>31</v>
      </c>
      <c r="M7" s="27" t="s">
        <v>32</v>
      </c>
    </row>
    <row r="8" spans="1:32" ht="16.5" thickTop="1" thickBot="1" x14ac:dyDescent="0.3">
      <c r="A8" s="8" t="s">
        <v>0</v>
      </c>
      <c r="B8" s="10">
        <v>296</v>
      </c>
      <c r="C8" s="8">
        <v>118</v>
      </c>
      <c r="D8" s="9">
        <f>C8/B8</f>
        <v>0.39864864864864863</v>
      </c>
      <c r="E8" s="10">
        <v>85</v>
      </c>
      <c r="F8" s="8">
        <v>42</v>
      </c>
      <c r="G8" s="9">
        <f>F8/E8</f>
        <v>0.49411764705882355</v>
      </c>
      <c r="H8" s="29"/>
      <c r="I8" s="29"/>
      <c r="J8" s="9"/>
      <c r="K8" s="10">
        <f>B8+E8+H8</f>
        <v>381</v>
      </c>
      <c r="L8" s="10">
        <f>C8+F8+I8</f>
        <v>160</v>
      </c>
      <c r="M8" s="28">
        <f>L8/K8</f>
        <v>0.41994750656167978</v>
      </c>
    </row>
    <row r="9" spans="1:32" ht="16.5" thickTop="1" thickBot="1" x14ac:dyDescent="0.3">
      <c r="A9" s="8" t="s">
        <v>1</v>
      </c>
      <c r="B9" s="10">
        <v>150</v>
      </c>
      <c r="C9" s="8">
        <v>61</v>
      </c>
      <c r="D9" s="9">
        <f>C9/B9</f>
        <v>0.40666666666666668</v>
      </c>
      <c r="E9" s="10">
        <v>57</v>
      </c>
      <c r="F9" s="8">
        <v>22</v>
      </c>
      <c r="G9" s="9">
        <f t="shared" ref="G9:G25" si="0">F9/E9</f>
        <v>0.38596491228070173</v>
      </c>
      <c r="H9" s="29"/>
      <c r="I9" s="29"/>
      <c r="J9" s="9"/>
      <c r="K9" s="10">
        <f t="shared" ref="K9:K25" si="1">B9+E9+H9</f>
        <v>207</v>
      </c>
      <c r="L9" s="10">
        <f t="shared" ref="L9:L26" si="2">C9+F9+I9</f>
        <v>83</v>
      </c>
      <c r="M9" s="28">
        <f t="shared" ref="M9:M26" si="3">L9/K9</f>
        <v>0.40096618357487923</v>
      </c>
    </row>
    <row r="10" spans="1:32" ht="16.5" thickTop="1" thickBot="1" x14ac:dyDescent="0.3">
      <c r="A10" s="8" t="s">
        <v>2</v>
      </c>
      <c r="B10" s="10">
        <v>528</v>
      </c>
      <c r="C10" s="8">
        <v>175</v>
      </c>
      <c r="D10" s="9">
        <f>C10/B10</f>
        <v>0.33143939393939392</v>
      </c>
      <c r="E10" s="10">
        <v>205</v>
      </c>
      <c r="F10" s="8">
        <v>51</v>
      </c>
      <c r="G10" s="9">
        <f t="shared" si="0"/>
        <v>0.24878048780487805</v>
      </c>
      <c r="H10" s="29">
        <v>11</v>
      </c>
      <c r="I10" s="29">
        <v>4</v>
      </c>
      <c r="J10" s="9">
        <f t="shared" ref="J10:J23" si="4">I10/H10</f>
        <v>0.36363636363636365</v>
      </c>
      <c r="K10" s="10">
        <f t="shared" si="1"/>
        <v>744</v>
      </c>
      <c r="L10" s="10">
        <f t="shared" si="2"/>
        <v>230</v>
      </c>
      <c r="M10" s="28">
        <f t="shared" si="3"/>
        <v>0.30913978494623656</v>
      </c>
    </row>
    <row r="11" spans="1:32" ht="16.5" thickTop="1" thickBot="1" x14ac:dyDescent="0.3">
      <c r="A11" s="8" t="s">
        <v>3</v>
      </c>
      <c r="B11" s="10">
        <v>1368</v>
      </c>
      <c r="C11" s="8">
        <v>446</v>
      </c>
      <c r="D11" s="9">
        <f t="shared" ref="D11:D26" si="5">C11/B11</f>
        <v>0.32602339181286549</v>
      </c>
      <c r="E11" s="10">
        <v>526</v>
      </c>
      <c r="F11" s="8">
        <v>169</v>
      </c>
      <c r="G11" s="9">
        <f t="shared" si="0"/>
        <v>0.32129277566539927</v>
      </c>
      <c r="H11" s="29">
        <v>1</v>
      </c>
      <c r="I11" s="29">
        <v>1</v>
      </c>
      <c r="J11" s="9">
        <f t="shared" si="4"/>
        <v>1</v>
      </c>
      <c r="K11" s="10">
        <f t="shared" si="1"/>
        <v>1895</v>
      </c>
      <c r="L11" s="10">
        <f t="shared" si="2"/>
        <v>616</v>
      </c>
      <c r="M11" s="28">
        <f t="shared" si="3"/>
        <v>0.32506596306068603</v>
      </c>
    </row>
    <row r="12" spans="1:32" ht="16.5" thickTop="1" thickBot="1" x14ac:dyDescent="0.3">
      <c r="A12" s="8" t="s">
        <v>4</v>
      </c>
      <c r="B12" s="10">
        <v>645</v>
      </c>
      <c r="C12" s="8">
        <v>229</v>
      </c>
      <c r="D12" s="9">
        <f t="shared" si="5"/>
        <v>0.35503875968992249</v>
      </c>
      <c r="E12" s="10">
        <v>194</v>
      </c>
      <c r="F12" s="8">
        <v>65</v>
      </c>
      <c r="G12" s="9">
        <f t="shared" si="0"/>
        <v>0.33505154639175255</v>
      </c>
      <c r="H12" s="29"/>
      <c r="I12" s="29"/>
      <c r="J12" s="9"/>
      <c r="K12" s="10">
        <f t="shared" si="1"/>
        <v>839</v>
      </c>
      <c r="L12" s="10">
        <f t="shared" si="2"/>
        <v>294</v>
      </c>
      <c r="M12" s="28">
        <f t="shared" si="3"/>
        <v>0.35041716328963052</v>
      </c>
    </row>
    <row r="13" spans="1:32" ht="16.5" thickTop="1" thickBot="1" x14ac:dyDescent="0.3">
      <c r="A13" s="8" t="s">
        <v>5</v>
      </c>
      <c r="B13" s="10">
        <v>184</v>
      </c>
      <c r="C13" s="8">
        <v>84</v>
      </c>
      <c r="D13" s="9">
        <f t="shared" si="5"/>
        <v>0.45652173913043476</v>
      </c>
      <c r="E13" s="10">
        <v>77</v>
      </c>
      <c r="F13" s="8">
        <v>26</v>
      </c>
      <c r="G13" s="9">
        <f t="shared" si="0"/>
        <v>0.33766233766233766</v>
      </c>
      <c r="H13" s="29"/>
      <c r="I13" s="29"/>
      <c r="J13" s="9"/>
      <c r="K13" s="10">
        <f t="shared" si="1"/>
        <v>261</v>
      </c>
      <c r="L13" s="10">
        <f t="shared" si="2"/>
        <v>110</v>
      </c>
      <c r="M13" s="28">
        <f t="shared" si="3"/>
        <v>0.42145593869731801</v>
      </c>
    </row>
    <row r="14" spans="1:32" ht="16.5" thickTop="1" thickBot="1" x14ac:dyDescent="0.3">
      <c r="A14" s="8" t="s">
        <v>6</v>
      </c>
      <c r="B14" s="10">
        <v>843</v>
      </c>
      <c r="C14" s="8">
        <v>322</v>
      </c>
      <c r="D14" s="9">
        <f t="shared" si="5"/>
        <v>0.38196915776986951</v>
      </c>
      <c r="E14" s="10">
        <v>313</v>
      </c>
      <c r="F14" s="8">
        <v>104</v>
      </c>
      <c r="G14" s="9">
        <f t="shared" si="0"/>
        <v>0.33226837060702874</v>
      </c>
      <c r="H14" s="29"/>
      <c r="I14" s="29"/>
      <c r="J14" s="9"/>
      <c r="K14" s="10">
        <f t="shared" si="1"/>
        <v>1156</v>
      </c>
      <c r="L14" s="10">
        <f t="shared" si="2"/>
        <v>426</v>
      </c>
      <c r="M14" s="28">
        <f t="shared" si="3"/>
        <v>0.36851211072664358</v>
      </c>
    </row>
    <row r="15" spans="1:32" ht="16.5" thickTop="1" thickBot="1" x14ac:dyDescent="0.3">
      <c r="A15" s="8" t="s">
        <v>7</v>
      </c>
      <c r="B15" s="10">
        <v>219</v>
      </c>
      <c r="C15" s="8">
        <v>65</v>
      </c>
      <c r="D15" s="9">
        <f t="shared" si="5"/>
        <v>0.29680365296803651</v>
      </c>
      <c r="E15" s="10">
        <v>84</v>
      </c>
      <c r="F15" s="8">
        <v>21</v>
      </c>
      <c r="G15" s="9">
        <f t="shared" si="0"/>
        <v>0.25</v>
      </c>
      <c r="H15" s="29"/>
      <c r="I15" s="29"/>
      <c r="J15" s="9"/>
      <c r="K15" s="10">
        <f t="shared" si="1"/>
        <v>303</v>
      </c>
      <c r="L15" s="10">
        <f t="shared" si="2"/>
        <v>86</v>
      </c>
      <c r="M15" s="28">
        <f t="shared" si="3"/>
        <v>0.28382838283828382</v>
      </c>
    </row>
    <row r="16" spans="1:32" ht="16.5" thickTop="1" thickBot="1" x14ac:dyDescent="0.3">
      <c r="A16" s="8" t="s">
        <v>8</v>
      </c>
      <c r="B16" s="10">
        <v>1282</v>
      </c>
      <c r="C16" s="8">
        <v>422</v>
      </c>
      <c r="D16" s="9">
        <f t="shared" si="5"/>
        <v>0.32917316692667709</v>
      </c>
      <c r="E16" s="10">
        <v>401</v>
      </c>
      <c r="F16" s="8">
        <v>135</v>
      </c>
      <c r="G16" s="9">
        <f t="shared" si="0"/>
        <v>0.33665835411471323</v>
      </c>
      <c r="H16" s="29">
        <v>1</v>
      </c>
      <c r="I16" s="29">
        <v>1</v>
      </c>
      <c r="J16" s="9">
        <f t="shared" si="4"/>
        <v>1</v>
      </c>
      <c r="K16" s="10">
        <f t="shared" si="1"/>
        <v>1684</v>
      </c>
      <c r="L16" s="10">
        <f t="shared" si="2"/>
        <v>558</v>
      </c>
      <c r="M16" s="28">
        <f t="shared" si="3"/>
        <v>0.33135391923990498</v>
      </c>
    </row>
    <row r="17" spans="1:13" ht="16.5" thickTop="1" thickBot="1" x14ac:dyDescent="0.3">
      <c r="A17" s="8" t="s">
        <v>9</v>
      </c>
      <c r="B17" s="10">
        <v>327</v>
      </c>
      <c r="C17" s="8">
        <v>106</v>
      </c>
      <c r="D17" s="9">
        <f t="shared" si="5"/>
        <v>0.32415902140672781</v>
      </c>
      <c r="E17" s="10">
        <v>122</v>
      </c>
      <c r="F17" s="8">
        <v>41</v>
      </c>
      <c r="G17" s="9">
        <f t="shared" si="0"/>
        <v>0.33606557377049179</v>
      </c>
      <c r="H17" s="29"/>
      <c r="I17" s="29"/>
      <c r="J17" s="9"/>
      <c r="K17" s="10">
        <f t="shared" si="1"/>
        <v>449</v>
      </c>
      <c r="L17" s="10">
        <f t="shared" si="2"/>
        <v>147</v>
      </c>
      <c r="M17" s="28">
        <f t="shared" si="3"/>
        <v>0.32739420935412028</v>
      </c>
    </row>
    <row r="18" spans="1:13" ht="16.5" thickTop="1" thickBot="1" x14ac:dyDescent="0.3">
      <c r="A18" s="8" t="s">
        <v>10</v>
      </c>
      <c r="B18" s="10">
        <v>68</v>
      </c>
      <c r="C18" s="8">
        <v>20</v>
      </c>
      <c r="D18" s="9">
        <f t="shared" si="5"/>
        <v>0.29411764705882354</v>
      </c>
      <c r="E18" s="10">
        <v>25</v>
      </c>
      <c r="F18" s="8">
        <v>6</v>
      </c>
      <c r="G18" s="9">
        <f t="shared" si="0"/>
        <v>0.24</v>
      </c>
      <c r="H18" s="29"/>
      <c r="I18" s="29"/>
      <c r="J18" s="9"/>
      <c r="K18" s="10">
        <f t="shared" si="1"/>
        <v>93</v>
      </c>
      <c r="L18" s="10">
        <f t="shared" si="2"/>
        <v>26</v>
      </c>
      <c r="M18" s="28">
        <f t="shared" si="3"/>
        <v>0.27956989247311825</v>
      </c>
    </row>
    <row r="19" spans="1:13" ht="16.5" thickTop="1" thickBot="1" x14ac:dyDescent="0.3">
      <c r="A19" s="8" t="s">
        <v>11</v>
      </c>
      <c r="B19" s="10">
        <v>636</v>
      </c>
      <c r="C19" s="8">
        <v>219</v>
      </c>
      <c r="D19" s="9">
        <f t="shared" si="5"/>
        <v>0.34433962264150941</v>
      </c>
      <c r="E19" s="10">
        <v>213</v>
      </c>
      <c r="F19" s="8">
        <v>65</v>
      </c>
      <c r="G19" s="9">
        <f t="shared" si="0"/>
        <v>0.30516431924882631</v>
      </c>
      <c r="H19" s="29"/>
      <c r="I19" s="29"/>
      <c r="J19" s="9"/>
      <c r="K19" s="10">
        <f t="shared" si="1"/>
        <v>849</v>
      </c>
      <c r="L19" s="10">
        <f t="shared" si="2"/>
        <v>284</v>
      </c>
      <c r="M19" s="28">
        <f t="shared" si="3"/>
        <v>0.33451118963486454</v>
      </c>
    </row>
    <row r="20" spans="1:13" ht="16.5" thickTop="1" thickBot="1" x14ac:dyDescent="0.3">
      <c r="A20" s="8" t="s">
        <v>12</v>
      </c>
      <c r="B20" s="10">
        <v>807</v>
      </c>
      <c r="C20" s="8">
        <v>330</v>
      </c>
      <c r="D20" s="9">
        <f t="shared" si="5"/>
        <v>0.40892193308550184</v>
      </c>
      <c r="E20" s="10">
        <v>288</v>
      </c>
      <c r="F20" s="8">
        <v>122</v>
      </c>
      <c r="G20" s="9">
        <f t="shared" si="0"/>
        <v>0.4236111111111111</v>
      </c>
      <c r="H20" s="29"/>
      <c r="I20" s="29"/>
      <c r="J20" s="9"/>
      <c r="K20" s="10">
        <f t="shared" si="1"/>
        <v>1095</v>
      </c>
      <c r="L20" s="10">
        <f t="shared" si="2"/>
        <v>452</v>
      </c>
      <c r="M20" s="28">
        <f t="shared" si="3"/>
        <v>0.41278538812785387</v>
      </c>
    </row>
    <row r="21" spans="1:13" ht="16.5" thickTop="1" thickBot="1" x14ac:dyDescent="0.3">
      <c r="A21" s="8" t="s">
        <v>13</v>
      </c>
      <c r="B21" s="10">
        <v>346</v>
      </c>
      <c r="C21" s="8">
        <v>146</v>
      </c>
      <c r="D21" s="9">
        <f t="shared" si="5"/>
        <v>0.42196531791907516</v>
      </c>
      <c r="E21" s="10">
        <v>142</v>
      </c>
      <c r="F21" s="8">
        <v>51</v>
      </c>
      <c r="G21" s="9">
        <f t="shared" si="0"/>
        <v>0.35915492957746481</v>
      </c>
      <c r="H21" s="29"/>
      <c r="I21" s="29"/>
      <c r="J21" s="9"/>
      <c r="K21" s="10">
        <f t="shared" si="1"/>
        <v>488</v>
      </c>
      <c r="L21" s="10">
        <f t="shared" si="2"/>
        <v>197</v>
      </c>
      <c r="M21" s="28">
        <f t="shared" si="3"/>
        <v>0.40368852459016391</v>
      </c>
    </row>
    <row r="22" spans="1:13" ht="16.5" thickTop="1" thickBot="1" x14ac:dyDescent="0.3">
      <c r="A22" s="8" t="s">
        <v>14</v>
      </c>
      <c r="B22" s="10">
        <v>1029</v>
      </c>
      <c r="C22" s="8">
        <v>365</v>
      </c>
      <c r="D22" s="9">
        <f t="shared" si="5"/>
        <v>0.35471331389698735</v>
      </c>
      <c r="E22" s="10">
        <v>372</v>
      </c>
      <c r="F22" s="8">
        <v>116</v>
      </c>
      <c r="G22" s="9">
        <f t="shared" si="0"/>
        <v>0.31182795698924731</v>
      </c>
      <c r="H22" s="29">
        <v>1</v>
      </c>
      <c r="I22" s="29">
        <v>0</v>
      </c>
      <c r="J22" s="9">
        <f t="shared" si="4"/>
        <v>0</v>
      </c>
      <c r="K22" s="10">
        <f t="shared" si="1"/>
        <v>1402</v>
      </c>
      <c r="L22" s="10">
        <f t="shared" si="2"/>
        <v>481</v>
      </c>
      <c r="M22" s="28">
        <f t="shared" si="3"/>
        <v>0.34308131241084167</v>
      </c>
    </row>
    <row r="23" spans="1:13" ht="16.5" thickTop="1" thickBot="1" x14ac:dyDescent="0.3">
      <c r="A23" s="8" t="s">
        <v>15</v>
      </c>
      <c r="B23" s="10">
        <v>578</v>
      </c>
      <c r="C23" s="8">
        <v>174</v>
      </c>
      <c r="D23" s="9">
        <f t="shared" si="5"/>
        <v>0.30103806228373703</v>
      </c>
      <c r="E23" s="10">
        <v>192</v>
      </c>
      <c r="F23" s="8">
        <v>61</v>
      </c>
      <c r="G23" s="9">
        <f t="shared" si="0"/>
        <v>0.31770833333333331</v>
      </c>
      <c r="H23" s="29">
        <v>32</v>
      </c>
      <c r="I23" s="29">
        <v>6</v>
      </c>
      <c r="J23" s="9">
        <f t="shared" si="4"/>
        <v>0.1875</v>
      </c>
      <c r="K23" s="10">
        <f t="shared" si="1"/>
        <v>802</v>
      </c>
      <c r="L23" s="10">
        <f t="shared" si="2"/>
        <v>241</v>
      </c>
      <c r="M23" s="28">
        <f t="shared" si="3"/>
        <v>0.30049875311720697</v>
      </c>
    </row>
    <row r="24" spans="1:13" ht="16.5" thickTop="1" thickBot="1" x14ac:dyDescent="0.3">
      <c r="A24" s="8" t="s">
        <v>16</v>
      </c>
      <c r="B24" s="10">
        <v>191</v>
      </c>
      <c r="C24" s="8">
        <v>55</v>
      </c>
      <c r="D24" s="9">
        <f t="shared" si="5"/>
        <v>0.2879581151832461</v>
      </c>
      <c r="E24" s="10">
        <v>67</v>
      </c>
      <c r="F24" s="8">
        <v>21</v>
      </c>
      <c r="G24" s="9">
        <f t="shared" si="0"/>
        <v>0.31343283582089554</v>
      </c>
      <c r="H24" s="29"/>
      <c r="I24" s="29"/>
      <c r="J24" s="9"/>
      <c r="K24" s="10">
        <f t="shared" si="1"/>
        <v>258</v>
      </c>
      <c r="L24" s="10">
        <f t="shared" si="2"/>
        <v>76</v>
      </c>
      <c r="M24" s="28">
        <f t="shared" si="3"/>
        <v>0.29457364341085274</v>
      </c>
    </row>
    <row r="25" spans="1:13" ht="16.5" thickTop="1" thickBot="1" x14ac:dyDescent="0.3">
      <c r="A25" s="8" t="s">
        <v>17</v>
      </c>
      <c r="B25" s="10">
        <v>822</v>
      </c>
      <c r="C25" s="8">
        <v>312</v>
      </c>
      <c r="D25" s="9">
        <f t="shared" si="5"/>
        <v>0.37956204379562042</v>
      </c>
      <c r="E25" s="10">
        <v>258</v>
      </c>
      <c r="F25" s="8">
        <v>83</v>
      </c>
      <c r="G25" s="9">
        <f t="shared" si="0"/>
        <v>0.32170542635658916</v>
      </c>
      <c r="H25" s="29"/>
      <c r="I25" s="29"/>
      <c r="J25" s="9"/>
      <c r="K25" s="10">
        <f t="shared" si="1"/>
        <v>1080</v>
      </c>
      <c r="L25" s="10">
        <f t="shared" si="2"/>
        <v>395</v>
      </c>
      <c r="M25" s="28">
        <f t="shared" si="3"/>
        <v>0.36574074074074076</v>
      </c>
    </row>
    <row r="26" spans="1:13" ht="16.5" thickTop="1" thickBot="1" x14ac:dyDescent="0.3">
      <c r="A26" s="14" t="s">
        <v>27</v>
      </c>
      <c r="B26" s="10">
        <v>10319</v>
      </c>
      <c r="C26" s="10">
        <v>3649</v>
      </c>
      <c r="D26" s="11">
        <f t="shared" si="5"/>
        <v>0.35361953677681945</v>
      </c>
      <c r="E26" s="10">
        <v>3621</v>
      </c>
      <c r="F26" s="10">
        <v>1201</v>
      </c>
      <c r="G26" s="11">
        <f>F26/E26</f>
        <v>0.33167633250483292</v>
      </c>
      <c r="H26" s="23">
        <v>46</v>
      </c>
      <c r="I26" s="23">
        <v>12</v>
      </c>
      <c r="J26" s="11">
        <f>I26/H26</f>
        <v>0.2608695652173913</v>
      </c>
      <c r="K26" s="10">
        <f>B26+E26+H26</f>
        <v>13986</v>
      </c>
      <c r="L26" s="10">
        <f t="shared" si="2"/>
        <v>4862</v>
      </c>
      <c r="M26" s="28">
        <f t="shared" si="3"/>
        <v>0.34763334763334763</v>
      </c>
    </row>
    <row r="27" spans="1:13" ht="15.75" thickTop="1" x14ac:dyDescent="0.25"/>
  </sheetData>
  <mergeCells count="2">
    <mergeCell ref="A1:M5"/>
    <mergeCell ref="A6:M6"/>
  </mergeCells>
  <pageMargins left="0.7" right="0.7" top="0.75" bottom="0.75" header="0.3" footer="0.3"/>
  <pageSetup paperSize="9" scale="7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PRIMA-POSIZIONE</vt:lpstr>
      <vt:lpstr>SECONDA-POSIZIONE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Gioffreda</dc:creator>
  <cp:lastModifiedBy>palma</cp:lastModifiedBy>
  <cp:lastPrinted>2022-09-11T23:05:06Z</cp:lastPrinted>
  <dcterms:created xsi:type="dcterms:W3CDTF">2022-07-25T04:15:00Z</dcterms:created>
  <dcterms:modified xsi:type="dcterms:W3CDTF">2022-09-12T09:17:19Z</dcterms:modified>
</cp:coreProperties>
</file>